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34045AE1-7EF9-4BCF-AEB3-F51DFE3FC6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umbing Chill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G11" i="1" s="1"/>
  <c r="F7" i="1"/>
  <c r="F8" i="1" s="1"/>
  <c r="F11" i="1" s="1"/>
  <c r="E7" i="1"/>
  <c r="E8" i="1" s="1"/>
  <c r="E11" i="1" s="1"/>
</calcChain>
</file>

<file path=xl/sharedStrings.xml><?xml version="1.0" encoding="utf-8"?>
<sst xmlns="http://schemas.openxmlformats.org/spreadsheetml/2006/main" count="55" uniqueCount="43">
  <si>
    <t/>
  </si>
  <si>
    <t>Stouffer Mechanical Contractor, LLC</t>
  </si>
  <si>
    <t>Edwin L Heim Company</t>
  </si>
  <si>
    <t>GR Sponaugle &amp; Sons, Inc.</t>
  </si>
  <si>
    <t>Project:</t>
  </si>
  <si>
    <t>MA-MAC-Boiler/Chiller Replacement</t>
  </si>
  <si>
    <t>Kevin Dunkle</t>
  </si>
  <si>
    <t>Mike Christ</t>
  </si>
  <si>
    <t>Dakota Tome</t>
  </si>
  <si>
    <t>Bid Open Date:</t>
  </si>
  <si>
    <t>08.22.2024 3:03 PM</t>
  </si>
  <si>
    <t>kevin@stouffermechanical.com</t>
  </si>
  <si>
    <t>mike.christ@elheim.com</t>
  </si>
  <si>
    <t>dakota.tome@grsponaugle.com</t>
  </si>
  <si>
    <t>717-262-0097</t>
  </si>
  <si>
    <t>(717) 564-1515</t>
  </si>
  <si>
    <t>Description</t>
  </si>
  <si>
    <t>Quantity</t>
  </si>
  <si>
    <t>UoM</t>
  </si>
  <si>
    <t>Total Cost</t>
  </si>
  <si>
    <t>Base Bid</t>
  </si>
  <si>
    <t>1</t>
  </si>
  <si>
    <t>Plumbing package to include the removal of the existing chiller and replace with a new chiller per the contract documents</t>
  </si>
  <si>
    <t>LS</t>
  </si>
  <si>
    <t>Base Bid Cost Total</t>
  </si>
  <si>
    <t>Bid Summary</t>
  </si>
  <si>
    <t>Base Bid Total</t>
  </si>
  <si>
    <t>Custom Fields</t>
  </si>
  <si>
    <t>Bid Bond</t>
  </si>
  <si>
    <t> Bid Bond - Plbg - PSU MA Athletic Center.pdf (version 1)</t>
  </si>
  <si>
    <t> BID BOND - PSU MA MAC Chiller Replace - Contract No. 4 Plumbing.pdf (version 1)</t>
  </si>
  <si>
    <t> Plumbing Bid Bond.pdf (version 1)</t>
  </si>
  <si>
    <t>Public Works E-Verify</t>
  </si>
  <si>
    <t> water.pdf (version 1)</t>
  </si>
  <si>
    <t> PS EVerify - PSU MA Chiller Replacement.pdf (version 1)</t>
  </si>
  <si>
    <t> E-Verify Public Works Form-Signed.pdf (version 1)</t>
  </si>
  <si>
    <t>PA Vendor Number (required for DGS projects only)</t>
  </si>
  <si>
    <t>206648</t>
  </si>
  <si>
    <t>117149</t>
  </si>
  <si>
    <t>PA081915</t>
  </si>
  <si>
    <t>Project: 00-09248.00</t>
  </si>
  <si>
    <t>Bid Package:</t>
  </si>
  <si>
    <t>Plumbing 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</si>
</sst>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3E33-6760-49CD-8580-FE7773D38A0F}">
  <sheetPr>
    <outlinePr summaryBelow="0"/>
  </sheetPr>
  <dimension ref="A1:G16"/>
  <sheetViews>
    <sheetView showGridLines="0" tabSelected="1" workbookViewId="0">
      <selection activeCell="B26" sqref="B26"/>
    </sheetView>
  </sheetViews>
  <sheetFormatPr defaultRowHeight="12.75" outlineLevelRow="1" x14ac:dyDescent="0.2"/>
  <cols>
    <col min="1" max="1" width="14.7109375" customWidth="1"/>
    <col min="2" max="2" width="34.7109375" style="30" customWidth="1"/>
    <col min="3" max="3" width="8.5703125" bestFit="1" customWidth="1"/>
    <col min="4" max="4" width="5.7109375" customWidth="1"/>
    <col min="5" max="5" width="34.7109375" bestFit="1" customWidth="1"/>
    <col min="6" max="6" width="26.140625" bestFit="1" customWidth="1"/>
    <col min="7" max="7" width="30.5703125" bestFit="1" customWidth="1"/>
  </cols>
  <sheetData>
    <row r="1" spans="1:7" x14ac:dyDescent="0.2">
      <c r="A1" s="10" t="s">
        <v>4</v>
      </c>
      <c r="B1" s="8" t="s">
        <v>5</v>
      </c>
      <c r="C1" s="8"/>
      <c r="D1" s="8"/>
      <c r="E1" s="9" t="s">
        <v>1</v>
      </c>
      <c r="F1" s="9" t="s">
        <v>2</v>
      </c>
      <c r="G1" s="9" t="s">
        <v>3</v>
      </c>
    </row>
    <row r="2" spans="1:7" x14ac:dyDescent="0.2">
      <c r="A2" s="10" t="s">
        <v>41</v>
      </c>
      <c r="B2" s="8" t="s">
        <v>42</v>
      </c>
      <c r="C2" s="8"/>
      <c r="D2" s="8"/>
      <c r="E2" s="11" t="s">
        <v>6</v>
      </c>
      <c r="F2" s="11" t="s">
        <v>7</v>
      </c>
      <c r="G2" s="11" t="s">
        <v>8</v>
      </c>
    </row>
    <row r="3" spans="1:7" x14ac:dyDescent="0.2">
      <c r="A3" s="10" t="s">
        <v>9</v>
      </c>
      <c r="B3" s="8" t="s">
        <v>10</v>
      </c>
      <c r="C3" s="8"/>
      <c r="D3" s="8"/>
      <c r="E3" s="11" t="s">
        <v>11</v>
      </c>
      <c r="F3" s="11" t="s">
        <v>12</v>
      </c>
      <c r="G3" s="11" t="s">
        <v>13</v>
      </c>
    </row>
    <row r="4" spans="1:7" ht="13.5" thickBot="1" x14ac:dyDescent="0.25">
      <c r="A4" s="31" t="s">
        <v>40</v>
      </c>
      <c r="B4" s="32"/>
      <c r="C4" s="32"/>
      <c r="D4" s="33"/>
      <c r="E4" s="12" t="s">
        <v>14</v>
      </c>
      <c r="F4" s="12" t="s">
        <v>0</v>
      </c>
      <c r="G4" s="12" t="s">
        <v>15</v>
      </c>
    </row>
    <row r="5" spans="1:7" ht="13.5" thickBot="1" x14ac:dyDescent="0.25">
      <c r="A5" s="13" t="s">
        <v>0</v>
      </c>
      <c r="B5" s="28" t="s">
        <v>16</v>
      </c>
      <c r="C5" s="14" t="s">
        <v>17</v>
      </c>
      <c r="D5" s="15" t="s">
        <v>18</v>
      </c>
      <c r="E5" s="16" t="s">
        <v>19</v>
      </c>
      <c r="F5" s="16" t="s">
        <v>19</v>
      </c>
      <c r="G5" s="16" t="s">
        <v>19</v>
      </c>
    </row>
    <row r="6" spans="1:7" x14ac:dyDescent="0.2">
      <c r="A6" s="7" t="s">
        <v>20</v>
      </c>
      <c r="B6" s="7"/>
      <c r="C6" s="7"/>
      <c r="D6" s="7"/>
      <c r="E6" s="17" t="s">
        <v>0</v>
      </c>
      <c r="F6" s="17" t="s">
        <v>0</v>
      </c>
      <c r="G6" s="17" t="s">
        <v>0</v>
      </c>
    </row>
    <row r="7" spans="1:7" ht="51" outlineLevel="1" x14ac:dyDescent="0.2">
      <c r="A7" s="18" t="s">
        <v>21</v>
      </c>
      <c r="B7" s="29" t="s">
        <v>22</v>
      </c>
      <c r="C7" s="19">
        <v>1</v>
      </c>
      <c r="D7" s="20" t="s">
        <v>23</v>
      </c>
      <c r="E7" s="21">
        <f>C7*111182</f>
        <v>111182</v>
      </c>
      <c r="F7" s="21">
        <f>C7*139327</f>
        <v>139327</v>
      </c>
      <c r="G7" s="21">
        <f>C7*197920</f>
        <v>197920</v>
      </c>
    </row>
    <row r="8" spans="1:7" ht="13.5" thickBot="1" x14ac:dyDescent="0.25">
      <c r="A8" s="6" t="s">
        <v>24</v>
      </c>
      <c r="B8" s="6"/>
      <c r="C8" s="6"/>
      <c r="D8" s="6"/>
      <c r="E8" s="22">
        <f>SUM(E7:E7)</f>
        <v>111182</v>
      </c>
      <c r="F8" s="22">
        <f>SUM(F7:F7)</f>
        <v>139327</v>
      </c>
      <c r="G8" s="22">
        <f>SUM(G7:G7)</f>
        <v>197920</v>
      </c>
    </row>
    <row r="10" spans="1:7" ht="13.5" thickBot="1" x14ac:dyDescent="0.25">
      <c r="A10" s="5" t="s">
        <v>25</v>
      </c>
      <c r="B10" s="5"/>
      <c r="C10" s="5"/>
      <c r="D10" s="5"/>
      <c r="E10" s="23" t="s">
        <v>0</v>
      </c>
      <c r="F10" s="23" t="s">
        <v>0</v>
      </c>
      <c r="G10" s="23" t="s">
        <v>0</v>
      </c>
    </row>
    <row r="11" spans="1:7" ht="13.5" thickBot="1" x14ac:dyDescent="0.25">
      <c r="A11" s="4" t="s">
        <v>26</v>
      </c>
      <c r="B11" s="4"/>
      <c r="C11" s="4"/>
      <c r="D11" s="4"/>
      <c r="E11" s="24">
        <f>SUM(E8)</f>
        <v>111182</v>
      </c>
      <c r="F11" s="24">
        <f>SUM(F8)</f>
        <v>139327</v>
      </c>
      <c r="G11" s="24">
        <f>SUM(G8)</f>
        <v>197920</v>
      </c>
    </row>
    <row r="13" spans="1:7" ht="13.5" thickBot="1" x14ac:dyDescent="0.25">
      <c r="A13" s="5" t="s">
        <v>27</v>
      </c>
      <c r="B13" s="5"/>
      <c r="C13" s="5"/>
      <c r="D13" s="5"/>
      <c r="E13" s="23" t="s">
        <v>0</v>
      </c>
      <c r="F13" s="23" t="s">
        <v>0</v>
      </c>
      <c r="G13" s="23" t="s">
        <v>0</v>
      </c>
    </row>
    <row r="14" spans="1:7" ht="38.25" x14ac:dyDescent="0.2">
      <c r="A14" s="3" t="s">
        <v>28</v>
      </c>
      <c r="B14" s="3"/>
      <c r="C14" s="3"/>
      <c r="D14" s="3"/>
      <c r="E14" s="25" t="s">
        <v>29</v>
      </c>
      <c r="F14" s="25" t="s">
        <v>30</v>
      </c>
      <c r="G14" s="25" t="s">
        <v>31</v>
      </c>
    </row>
    <row r="15" spans="1:7" ht="25.5" x14ac:dyDescent="0.2">
      <c r="A15" s="2" t="s">
        <v>32</v>
      </c>
      <c r="B15" s="2"/>
      <c r="C15" s="2"/>
      <c r="D15" s="2"/>
      <c r="E15" s="26" t="s">
        <v>33</v>
      </c>
      <c r="F15" s="26" t="s">
        <v>34</v>
      </c>
      <c r="G15" s="26" t="s">
        <v>35</v>
      </c>
    </row>
    <row r="16" spans="1:7" ht="13.5" thickBot="1" x14ac:dyDescent="0.25">
      <c r="A16" s="1" t="s">
        <v>36</v>
      </c>
      <c r="B16" s="1"/>
      <c r="C16" s="1"/>
      <c r="D16" s="1"/>
      <c r="E16" s="27" t="s">
        <v>37</v>
      </c>
      <c r="F16" s="27" t="s">
        <v>38</v>
      </c>
      <c r="G16" s="27" t="s">
        <v>39</v>
      </c>
    </row>
  </sheetData>
  <mergeCells count="12">
    <mergeCell ref="A14:D14"/>
    <mergeCell ref="A15:D15"/>
    <mergeCell ref="A16:D16"/>
    <mergeCell ref="B1:D1"/>
    <mergeCell ref="A6:D6"/>
    <mergeCell ref="A8:D8"/>
    <mergeCell ref="A10:D10"/>
    <mergeCell ref="A11:D11"/>
    <mergeCell ref="A13:D13"/>
    <mergeCell ref="B2:D2"/>
    <mergeCell ref="B3:D3"/>
    <mergeCell ref="A4:D4"/>
  </mergeCells>
  <pageMargins left="0.75" right="0.75" top="1" bottom="1" header="0.5" footer="0.5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Plumbing Chiller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dcterms:created xsi:type="dcterms:W3CDTF">2024-08-22T19:15:58Z</dcterms:created>
  <dcterms:modified xsi:type="dcterms:W3CDTF">2024-08-22T19:15:58Z</dcterms:modified>
  <cp:category/>
</cp:coreProperties>
</file>